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'CFLOW'!$A$1:$L$64</definedName>
    <definedName name="_xlnm.Print_Area" localSheetId="2">'EQUITY(FRS)'!$A$1:$S$36</definedName>
    <definedName name="_xlnm.Print_Area" localSheetId="0">'P&amp;L(FRS)'!$A$1:$L$64</definedName>
  </definedNames>
  <calcPr fullCalcOnLoad="1"/>
</workbook>
</file>

<file path=xl/sharedStrings.xml><?xml version="1.0" encoding="utf-8"?>
<sst xmlns="http://schemas.openxmlformats.org/spreadsheetml/2006/main" count="182" uniqueCount="136">
  <si>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</si>
  <si>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</si>
  <si>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</si>
  <si>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</si>
  <si>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</si>
  <si>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</si>
  <si>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</si>
  <si>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</si>
  <si>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</si>
  <si>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</si>
  <si>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</si>
  <si>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</si>
  <si>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</si>
  <si>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</si>
  <si>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</si>
  <si>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</si>
  <si>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</si>
  <si>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</si>
  <si>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</si>
  <si>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</si>
  <si>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</si>
  <si>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</si>
  <si>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</si>
  <si>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</si>
  <si>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</si>
  <si>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</si>
  <si>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</si>
  <si>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</si>
  <si>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</si>
  <si>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</si>
  <si>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</si>
  <si>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</si>
  <si>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</si>
  <si>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</si>
  <si>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</si>
  <si>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</si>
  <si>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</si>
  <si>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</si>
  <si>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</si>
  <si>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</si>
  <si>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</si>
  <si>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</si>
  <si>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</si>
  <si>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</si>
  <si>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</si>
  <si>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</si>
  <si>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</si>
  <si>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</si>
  <si>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</si>
  <si>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</si>
  <si>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</si>
  <si>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</si>
  <si>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</si>
  <si>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</si>
  <si>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</si>
  <si>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</si>
  <si>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</si>
  <si>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</si>
  <si>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</si>
  <si>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</si>
  <si>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</si>
  <si>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</si>
  <si>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</si>
  <si>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</si>
  <si>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</si>
  <si>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</si>
  <si>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</si>
  <si>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</si>
  <si>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Interest</t>
  </si>
  <si>
    <t>Minority</t>
  </si>
  <si>
    <t>Equity</t>
  </si>
  <si>
    <t>Loss before taxation</t>
  </si>
  <si>
    <t>Cost of Sales</t>
  </si>
  <si>
    <t>Other Income</t>
  </si>
  <si>
    <t>Tax Expense</t>
  </si>
  <si>
    <t>Minority Interest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</si>
  <si>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</si>
  <si>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</si>
  <si>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</si>
  <si>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</si>
  <si>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</si>
  <si>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</si>
  <si>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</si>
  <si>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</si>
  <si>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</si>
  <si>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</si>
  <si>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</si>
  <si>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Loss Before Tax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</si>
  <si>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</si>
  <si>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</si>
  <si>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</si>
  <si>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</si>
  <si>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</si>
  <si>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</si>
  <si>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Bank Overdraft</t>
  </si>
  <si>
    <t>Unaudited</t>
  </si>
  <si>
    <t>Income tax refunded/(paid)</t>
  </si>
  <si>
    <t>Cash &amp; cash equivalent at end of the financial year</t>
  </si>
  <si>
    <t>Cash &amp; cash equivalent at beginning of the financial year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</si>
  <si>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</si>
  <si>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</si>
  <si>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</si>
  <si>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</si>
  <si>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</si>
  <si>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>At 01.01.2010</t>
  </si>
  <si>
    <t xml:space="preserve">The Condensed Consolidated Statement of Cash Flows  should be read in conjunction with </t>
  </si>
  <si>
    <t>Total Comprehensive Loss for the Period</t>
  </si>
  <si>
    <t>Loss for the Period</t>
  </si>
  <si>
    <t>Loss for the period attributable to:</t>
  </si>
  <si>
    <t>Loss Per Share attributable to owners</t>
  </si>
  <si>
    <t xml:space="preserve"> of the Parent (sen):</t>
  </si>
  <si>
    <t>Total Comprehensive Loss for the period attributable to:</t>
  </si>
  <si>
    <t xml:space="preserve">The Condensed Consolidated Statement of Comprehensive Income should be read in conjunction </t>
  </si>
  <si>
    <t>Assets held for sale</t>
  </si>
  <si>
    <t>Short term borrowings</t>
  </si>
  <si>
    <t>Term Loan</t>
  </si>
  <si>
    <t xml:space="preserve">  with the Annual Financial Report for the year ended 31 December 2010.</t>
  </si>
  <si>
    <t xml:space="preserve">   the Annual Financial Report for the year ended 31 December 2010.</t>
  </si>
  <si>
    <t>At 01.01.2011</t>
  </si>
  <si>
    <t xml:space="preserve">     Annual Financial Report for the year ended 31 December 2010.</t>
  </si>
  <si>
    <t>with the Annual Financial Report for the year ended 31 December 2010.</t>
  </si>
  <si>
    <t>Gross Profit</t>
  </si>
  <si>
    <t xml:space="preserve">Operating profit/(loss) before changes in working capital </t>
  </si>
  <si>
    <t>Owners of the Company</t>
  </si>
  <si>
    <t>Other Comprehensive Income/(Expenses)</t>
  </si>
  <si>
    <t>Deferred Expense</t>
  </si>
  <si>
    <t>Deferred expenditure</t>
  </si>
  <si>
    <t>Period</t>
  </si>
  <si>
    <t>Cumulative Current Period (Unaudited)</t>
  </si>
  <si>
    <t>Cumulative Preceding Period (Audited)</t>
  </si>
  <si>
    <t>Cumulative Period</t>
  </si>
  <si>
    <t>Renovation work-in-progress</t>
  </si>
  <si>
    <t>Proceed from assets held for sale</t>
  </si>
  <si>
    <t>Interim Financial Report for the 3rd financial quarter ended 30 September 2011</t>
  </si>
  <si>
    <t>At 30.09.2011</t>
  </si>
  <si>
    <t>At 30.09.2010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</si>
</sst>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5" fontId="2" fillId="0" borderId="0" xfId="42" applyNumberFormat="1" applyFont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5" zoomScaleNormal="75" zoomScalePageLayoutView="0" workbookViewId="0" topLeftCell="A2">
      <selection activeCell="M23" sqref="M23:P34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6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99</v>
      </c>
    </row>
    <row r="6" ht="15">
      <c r="A6" s="1"/>
    </row>
    <row r="7" ht="9.75" customHeight="1"/>
    <row r="8" spans="5:11" ht="15">
      <c r="E8" s="104" t="s">
        <v>46</v>
      </c>
      <c r="F8" s="104"/>
      <c r="G8" s="104"/>
      <c r="H8" s="25"/>
      <c r="I8" s="104" t="s">
        <v>24</v>
      </c>
      <c r="J8" s="104"/>
      <c r="K8" s="104"/>
    </row>
    <row r="9" spans="5:11" ht="15">
      <c r="E9" s="25" t="s">
        <v>55</v>
      </c>
      <c r="F9" s="25"/>
      <c r="G9" s="15" t="s">
        <v>57</v>
      </c>
      <c r="H9" s="15"/>
      <c r="I9" s="25" t="s">
        <v>55</v>
      </c>
      <c r="J9" s="25"/>
      <c r="K9" s="15" t="s">
        <v>57</v>
      </c>
    </row>
    <row r="10" spans="5:11" ht="15">
      <c r="E10" s="25" t="s">
        <v>56</v>
      </c>
      <c r="F10" s="25"/>
      <c r="G10" s="15" t="s">
        <v>56</v>
      </c>
      <c r="H10" s="15"/>
      <c r="I10" s="25" t="s">
        <v>127</v>
      </c>
      <c r="J10" s="25"/>
      <c r="K10" s="15" t="s">
        <v>127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4">
        <v>40816</v>
      </c>
      <c r="F12" s="26"/>
      <c r="G12" s="85">
        <v>40451</v>
      </c>
      <c r="H12" s="27"/>
      <c r="I12" s="84">
        <v>40816</v>
      </c>
      <c r="J12" s="26"/>
      <c r="K12" s="85">
        <v>40451</v>
      </c>
      <c r="N12" s="92"/>
    </row>
    <row r="13" spans="5:14" ht="15">
      <c r="E13" s="86" t="s">
        <v>77</v>
      </c>
      <c r="F13" s="26"/>
      <c r="G13" s="86" t="s">
        <v>77</v>
      </c>
      <c r="H13" s="27"/>
      <c r="I13" s="86" t="s">
        <v>77</v>
      </c>
      <c r="J13" s="26"/>
      <c r="K13" s="86" t="s">
        <v>77</v>
      </c>
      <c r="N13" s="97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9"/>
    </row>
    <row r="15" spans="5:14" ht="7.5" customHeight="1">
      <c r="E15" s="77"/>
      <c r="F15" s="28"/>
      <c r="G15" s="78"/>
      <c r="H15" s="28"/>
      <c r="I15" s="77"/>
      <c r="J15" s="28"/>
      <c r="K15" s="78"/>
      <c r="N15" s="93"/>
    </row>
    <row r="16" spans="2:16" ht="15">
      <c r="B16" s="14" t="s">
        <v>2</v>
      </c>
      <c r="C16" s="2"/>
      <c r="D16" s="2"/>
      <c r="E16" s="32">
        <v>21398</v>
      </c>
      <c r="F16" s="18"/>
      <c r="G16" s="18">
        <v>11064</v>
      </c>
      <c r="H16" s="18"/>
      <c r="I16" s="32">
        <v>42064</v>
      </c>
      <c r="J16" s="18"/>
      <c r="K16" s="18">
        <v>54888</v>
      </c>
      <c r="N16" s="59"/>
      <c r="P16" s="98"/>
    </row>
    <row r="17" spans="5:17" s="56" customFormat="1" ht="9" customHeight="1">
      <c r="E17" s="57"/>
      <c r="F17" s="58"/>
      <c r="G17" s="58"/>
      <c r="H17" s="58"/>
      <c r="I17" s="57"/>
      <c r="J17" s="58"/>
      <c r="K17" s="58"/>
      <c r="N17" s="94"/>
      <c r="O17" s="99"/>
      <c r="P17" s="99"/>
      <c r="Q17" s="99"/>
    </row>
    <row r="18" spans="2:16" ht="12" customHeight="1">
      <c r="B18" s="2" t="s">
        <v>72</v>
      </c>
      <c r="C18" s="2"/>
      <c r="D18" s="2"/>
      <c r="E18" s="32">
        <v>-18179</v>
      </c>
      <c r="F18" s="18"/>
      <c r="G18" s="18">
        <v>-10072</v>
      </c>
      <c r="H18" s="18"/>
      <c r="I18" s="32">
        <v>-34711</v>
      </c>
      <c r="J18" s="18"/>
      <c r="K18" s="18">
        <v>-51800</v>
      </c>
      <c r="N18" s="59"/>
      <c r="P18" s="98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9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9"/>
    </row>
    <row r="21" spans="2:14" ht="12" customHeight="1">
      <c r="B21" s="14" t="s">
        <v>121</v>
      </c>
      <c r="C21" s="2"/>
      <c r="D21" s="2"/>
      <c r="E21" s="43">
        <f>SUM(E16:E19)</f>
        <v>3219</v>
      </c>
      <c r="F21" s="18"/>
      <c r="G21" s="44">
        <f>SUM(G16:G19)</f>
        <v>992</v>
      </c>
      <c r="H21" s="18"/>
      <c r="I21" s="43">
        <f>SUM(I16:I19)</f>
        <v>7353</v>
      </c>
      <c r="J21" s="18"/>
      <c r="K21" s="44">
        <f>SUM(K16:K19)</f>
        <v>3088</v>
      </c>
      <c r="N21" s="59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9"/>
    </row>
    <row r="23" spans="2:16" ht="15">
      <c r="B23" s="2" t="s">
        <v>73</v>
      </c>
      <c r="C23" s="2"/>
      <c r="D23" s="2"/>
      <c r="E23" s="32">
        <v>605</v>
      </c>
      <c r="F23" s="18"/>
      <c r="G23" s="18">
        <v>458</v>
      </c>
      <c r="H23" s="18"/>
      <c r="I23" s="32">
        <v>1100</v>
      </c>
      <c r="J23" s="18"/>
      <c r="K23" s="18">
        <v>1245</v>
      </c>
      <c r="M23" s="101"/>
      <c r="N23" s="102"/>
      <c r="O23" s="103"/>
      <c r="P23" s="103"/>
    </row>
    <row r="24" ht="9" customHeight="1"/>
    <row r="25" spans="2:16" ht="15">
      <c r="B25" s="2" t="s">
        <v>3</v>
      </c>
      <c r="C25" s="2"/>
      <c r="D25" s="2"/>
      <c r="E25" s="32">
        <v>-5491</v>
      </c>
      <c r="F25" s="18"/>
      <c r="G25" s="18">
        <v>-3053</v>
      </c>
      <c r="H25" s="18"/>
      <c r="I25" s="32">
        <v>-13401</v>
      </c>
      <c r="J25" s="18"/>
      <c r="K25" s="18">
        <v>-8982</v>
      </c>
      <c r="M25" s="101"/>
      <c r="N25" s="102"/>
      <c r="O25" s="103"/>
      <c r="P25" s="103"/>
    </row>
    <row r="26" spans="2:14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9"/>
    </row>
    <row r="27" spans="2:16" ht="15">
      <c r="B27" s="2" t="s">
        <v>102</v>
      </c>
      <c r="C27" s="2"/>
      <c r="D27" s="2"/>
      <c r="E27" s="32">
        <v>-103</v>
      </c>
      <c r="F27" s="18"/>
      <c r="G27" s="18">
        <v>-71</v>
      </c>
      <c r="H27" s="18"/>
      <c r="I27" s="32">
        <v>-317</v>
      </c>
      <c r="J27" s="18"/>
      <c r="K27" s="18">
        <v>-126</v>
      </c>
      <c r="N27" s="59"/>
      <c r="P27" s="98"/>
    </row>
    <row r="28" spans="2:14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9"/>
    </row>
    <row r="29" spans="2:14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9"/>
    </row>
    <row r="30" spans="2:14" ht="15">
      <c r="B30" s="14" t="s">
        <v>87</v>
      </c>
      <c r="C30" s="2"/>
      <c r="D30" s="2"/>
      <c r="E30" s="43">
        <f>SUM(E21:E29)</f>
        <v>-1770</v>
      </c>
      <c r="F30" s="18"/>
      <c r="G30" s="44">
        <f>SUM(G21:G29)</f>
        <v>-1674</v>
      </c>
      <c r="H30" s="18"/>
      <c r="I30" s="43">
        <f>SUM(I21:I29)</f>
        <v>-5265</v>
      </c>
      <c r="J30" s="18"/>
      <c r="K30" s="44">
        <f>SUM(K21:K29)</f>
        <v>-4775</v>
      </c>
      <c r="N30" s="59"/>
    </row>
    <row r="31" spans="2:14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9"/>
    </row>
    <row r="32" spans="2:16" ht="15">
      <c r="B32" s="2" t="s">
        <v>74</v>
      </c>
      <c r="C32" s="2"/>
      <c r="D32" s="2"/>
      <c r="E32" s="53">
        <v>0</v>
      </c>
      <c r="F32" s="18"/>
      <c r="G32" s="18">
        <v>-28</v>
      </c>
      <c r="H32" s="18"/>
      <c r="I32" s="53">
        <v>0</v>
      </c>
      <c r="J32" s="18"/>
      <c r="K32" s="18">
        <v>-28</v>
      </c>
      <c r="N32" s="95"/>
      <c r="P32" s="98"/>
    </row>
    <row r="33" spans="2:14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9"/>
    </row>
    <row r="34" spans="2:16" ht="15">
      <c r="B34" s="14" t="s">
        <v>107</v>
      </c>
      <c r="C34" s="2"/>
      <c r="D34" s="2"/>
      <c r="E34" s="87">
        <f>SUM(E30:E33)</f>
        <v>-1770</v>
      </c>
      <c r="F34" s="18"/>
      <c r="G34" s="88">
        <f>SUM(G30:G33)</f>
        <v>-1702</v>
      </c>
      <c r="H34" s="18"/>
      <c r="I34" s="87">
        <f>SUM(I30:I33)</f>
        <v>-5265</v>
      </c>
      <c r="J34" s="18"/>
      <c r="K34" s="88">
        <f>SUM(K30:K33)</f>
        <v>-4803</v>
      </c>
      <c r="M34" s="101"/>
      <c r="N34" s="102"/>
      <c r="O34" s="103"/>
      <c r="P34" s="103"/>
    </row>
    <row r="35" spans="2:14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9"/>
    </row>
    <row r="36" spans="2:16" ht="15" customHeight="1">
      <c r="B36" s="2" t="s">
        <v>124</v>
      </c>
      <c r="C36" s="2"/>
      <c r="D36" s="2"/>
      <c r="E36" s="53">
        <v>0</v>
      </c>
      <c r="F36" s="18"/>
      <c r="G36" s="53">
        <v>0</v>
      </c>
      <c r="H36" s="18"/>
      <c r="I36" s="53">
        <v>0</v>
      </c>
      <c r="J36" s="18"/>
      <c r="K36" s="53">
        <v>0</v>
      </c>
      <c r="N36" s="95"/>
      <c r="P36" s="98"/>
    </row>
    <row r="37" spans="2:14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9"/>
    </row>
    <row r="38" spans="2:14" ht="15" customHeight="1" thickBot="1">
      <c r="B38" s="14" t="s">
        <v>106</v>
      </c>
      <c r="C38" s="2"/>
      <c r="D38" s="2"/>
      <c r="E38" s="89">
        <f>SUM(E34:E37)</f>
        <v>-1770</v>
      </c>
      <c r="F38" s="18"/>
      <c r="G38" s="90">
        <f>SUM(G34:G37)</f>
        <v>-1702</v>
      </c>
      <c r="H38" s="18"/>
      <c r="I38" s="89">
        <f>SUM(I34:I37)</f>
        <v>-5265</v>
      </c>
      <c r="J38" s="18"/>
      <c r="K38" s="90">
        <f>SUM(K34:K37)</f>
        <v>-4803</v>
      </c>
      <c r="N38" s="59"/>
    </row>
    <row r="39" spans="2:14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9"/>
    </row>
    <row r="40" spans="2:14" ht="12" customHeight="1">
      <c r="B40" s="2" t="s">
        <v>108</v>
      </c>
      <c r="C40" s="2"/>
      <c r="D40" s="2"/>
      <c r="E40" s="32"/>
      <c r="F40" s="18"/>
      <c r="G40" s="18"/>
      <c r="H40" s="18"/>
      <c r="I40" s="32"/>
      <c r="J40" s="18"/>
      <c r="K40" s="18"/>
      <c r="N40" s="59"/>
    </row>
    <row r="41" spans="2:14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9"/>
    </row>
    <row r="42" spans="2:16" ht="12" customHeight="1">
      <c r="B42" s="2" t="s">
        <v>123</v>
      </c>
      <c r="C42" s="2"/>
      <c r="D42" s="2"/>
      <c r="E42" s="32">
        <v>-1748</v>
      </c>
      <c r="F42" s="18"/>
      <c r="G42" s="18">
        <v>-1703</v>
      </c>
      <c r="H42" s="18"/>
      <c r="I42" s="32">
        <v>-5244</v>
      </c>
      <c r="J42" s="18"/>
      <c r="K42" s="18">
        <v>-4806</v>
      </c>
      <c r="N42" s="59"/>
      <c r="P42" s="98"/>
    </row>
    <row r="43" spans="2:14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9"/>
    </row>
    <row r="44" spans="2:16" ht="12" customHeight="1">
      <c r="B44" s="2" t="s">
        <v>75</v>
      </c>
      <c r="C44" s="2"/>
      <c r="D44" s="2"/>
      <c r="E44" s="32">
        <v>-22</v>
      </c>
      <c r="F44" s="18"/>
      <c r="G44" s="18">
        <v>1</v>
      </c>
      <c r="H44" s="18"/>
      <c r="I44" s="32">
        <v>-21</v>
      </c>
      <c r="J44" s="18"/>
      <c r="K44" s="18">
        <v>3</v>
      </c>
      <c r="N44" s="59"/>
      <c r="P44" s="98"/>
    </row>
    <row r="45" spans="2:14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9"/>
    </row>
    <row r="46" spans="2:14" ht="13.5" customHeight="1" thickBot="1">
      <c r="B46" s="14"/>
      <c r="C46" s="2"/>
      <c r="D46" s="2"/>
      <c r="E46" s="45">
        <f>SUM(E42:E44)</f>
        <v>-1770</v>
      </c>
      <c r="F46" s="18"/>
      <c r="G46" s="83">
        <f>SUM(G42:G44)</f>
        <v>-1702</v>
      </c>
      <c r="H46" s="18"/>
      <c r="I46" s="45">
        <f>SUM(I42:I44)</f>
        <v>-5265</v>
      </c>
      <c r="J46" s="18"/>
      <c r="K46" s="83">
        <f>SUM(K42:K44)</f>
        <v>-4803</v>
      </c>
      <c r="N46" s="59"/>
    </row>
    <row r="47" spans="2:14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9"/>
    </row>
    <row r="48" spans="2:14" ht="12.75" customHeight="1">
      <c r="B48" s="2" t="s">
        <v>111</v>
      </c>
      <c r="C48" s="2"/>
      <c r="D48" s="2"/>
      <c r="E48" s="32"/>
      <c r="F48" s="18"/>
      <c r="G48" s="18"/>
      <c r="H48" s="18"/>
      <c r="I48" s="32"/>
      <c r="J48" s="18"/>
      <c r="K48" s="18"/>
      <c r="N48" s="59"/>
    </row>
    <row r="49" spans="2:14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9"/>
    </row>
    <row r="50" spans="2:16" ht="12" customHeight="1">
      <c r="B50" s="2" t="s">
        <v>123</v>
      </c>
      <c r="C50" s="2"/>
      <c r="D50" s="2"/>
      <c r="E50" s="32">
        <v>-1748</v>
      </c>
      <c r="F50" s="18"/>
      <c r="G50" s="18">
        <v>-1703</v>
      </c>
      <c r="H50" s="18"/>
      <c r="I50" s="32">
        <v>-5244</v>
      </c>
      <c r="J50" s="18"/>
      <c r="K50" s="18">
        <v>-4806</v>
      </c>
      <c r="N50" s="59"/>
      <c r="P50" s="98"/>
    </row>
    <row r="51" spans="2:14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9"/>
    </row>
    <row r="52" spans="2:16" ht="12" customHeight="1">
      <c r="B52" s="2" t="s">
        <v>75</v>
      </c>
      <c r="C52" s="2"/>
      <c r="D52" s="2"/>
      <c r="E52" s="32">
        <v>-22</v>
      </c>
      <c r="F52" s="18"/>
      <c r="G52" s="18">
        <v>1</v>
      </c>
      <c r="H52" s="18"/>
      <c r="I52" s="32">
        <v>-21</v>
      </c>
      <c r="J52" s="18"/>
      <c r="K52" s="18">
        <v>3</v>
      </c>
      <c r="N52" s="59"/>
      <c r="P52" s="98"/>
    </row>
    <row r="53" spans="2:14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9"/>
    </row>
    <row r="54" spans="2:14" ht="13.5" customHeight="1" thickBot="1">
      <c r="B54" s="14"/>
      <c r="C54" s="2"/>
      <c r="D54" s="2"/>
      <c r="E54" s="45">
        <f>SUM(E50:E52)</f>
        <v>-1770</v>
      </c>
      <c r="F54" s="18"/>
      <c r="G54" s="83">
        <f>SUM(G50:G52)</f>
        <v>-1702</v>
      </c>
      <c r="H54" s="18"/>
      <c r="I54" s="45">
        <f>SUM(I50:I52)</f>
        <v>-5265</v>
      </c>
      <c r="J54" s="18"/>
      <c r="K54" s="83">
        <f>SUM(K50:K52)</f>
        <v>-4803</v>
      </c>
      <c r="N54" s="59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109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110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42</v>
      </c>
      <c r="C59" s="2"/>
      <c r="D59" s="2"/>
      <c r="E59" s="46">
        <f>E42/174182*100</f>
        <v>-1.0035480129978986</v>
      </c>
      <c r="F59" s="29"/>
      <c r="G59" s="47">
        <f>G42/174182*100</f>
        <v>-0.9777129668966943</v>
      </c>
      <c r="H59" s="29"/>
      <c r="I59" s="46">
        <f>I42/174182*100</f>
        <v>-3.0106440389936964</v>
      </c>
      <c r="J59" s="29"/>
      <c r="K59" s="47">
        <f>K42/174182*100</f>
        <v>-2.7591829236086394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43</v>
      </c>
      <c r="C61" s="2"/>
      <c r="D61" s="2"/>
      <c r="E61" s="34" t="s">
        <v>44</v>
      </c>
      <c r="F61" s="18"/>
      <c r="G61" s="31" t="s">
        <v>44</v>
      </c>
      <c r="H61" s="18"/>
      <c r="I61" s="34" t="s">
        <v>44</v>
      </c>
      <c r="J61" s="18"/>
      <c r="K61" s="31" t="s">
        <v>44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112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116</v>
      </c>
      <c r="E64" s="2"/>
      <c r="F64" s="2"/>
      <c r="G64" s="2"/>
      <c r="H64" s="2"/>
      <c r="I64" s="2"/>
      <c r="J64" s="2"/>
      <c r="K64" s="2"/>
    </row>
    <row r="65" spans="2:11" ht="15">
      <c r="B65" s="55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27">
      <selection activeCell="H47" sqref="H47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Interim Financial Report for the 3rd financial quarter ended 30 September 2011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100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2">
        <v>40816</v>
      </c>
      <c r="I9" s="26"/>
      <c r="J9" s="73">
        <v>40543</v>
      </c>
    </row>
    <row r="10" spans="8:10" ht="11.25" customHeight="1">
      <c r="H10" s="70" t="s">
        <v>77</v>
      </c>
      <c r="I10" s="26"/>
      <c r="J10" s="71" t="s">
        <v>78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58</v>
      </c>
      <c r="H13" s="36"/>
      <c r="I13" s="25"/>
      <c r="J13" s="37"/>
    </row>
    <row r="14" spans="2:10" ht="12.75" customHeight="1">
      <c r="B14" s="14" t="s">
        <v>59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54967</v>
      </c>
      <c r="I15" s="32"/>
      <c r="J15" s="18">
        <v>53896</v>
      </c>
    </row>
    <row r="16" spans="1:10" s="3" customFormat="1" ht="12.75" customHeight="1">
      <c r="A16" s="2"/>
      <c r="B16" s="2" t="s">
        <v>60</v>
      </c>
      <c r="C16" s="2"/>
      <c r="D16" s="2"/>
      <c r="E16" s="2"/>
      <c r="F16" s="2"/>
      <c r="G16" s="2"/>
      <c r="H16" s="32">
        <v>2151</v>
      </c>
      <c r="I16" s="32"/>
      <c r="J16" s="18">
        <v>2151</v>
      </c>
    </row>
    <row r="17" spans="1:10" s="3" customFormat="1" ht="12.75" customHeight="1">
      <c r="A17" s="2"/>
      <c r="B17" s="2" t="s">
        <v>125</v>
      </c>
      <c r="C17" s="2"/>
      <c r="D17" s="2"/>
      <c r="E17" s="2"/>
      <c r="F17" s="2"/>
      <c r="G17" s="2"/>
      <c r="H17" s="32">
        <v>2022</v>
      </c>
      <c r="I17" s="32"/>
      <c r="J17" s="20">
        <v>0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SUM(H15:H18)</f>
        <v>59140</v>
      </c>
      <c r="I19" s="32"/>
      <c r="J19" s="61">
        <f>SUM(J15:J18)</f>
        <v>56047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2324</v>
      </c>
      <c r="I22" s="32"/>
      <c r="J22" s="18">
        <v>239</v>
      </c>
      <c r="M22" s="6"/>
      <c r="N22" s="6"/>
      <c r="O22" s="6"/>
    </row>
    <row r="23" spans="1:10" s="3" customFormat="1" ht="12.75" customHeight="1">
      <c r="A23" s="2"/>
      <c r="B23" s="2" t="s">
        <v>25</v>
      </c>
      <c r="D23" s="2"/>
      <c r="E23" s="2"/>
      <c r="F23" s="2"/>
      <c r="G23" s="2"/>
      <c r="H23" s="32">
        <v>39644</v>
      </c>
      <c r="I23" s="32"/>
      <c r="J23" s="18">
        <v>54483</v>
      </c>
    </row>
    <row r="24" spans="1:10" s="3" customFormat="1" ht="12.75" customHeight="1">
      <c r="A24" s="2"/>
      <c r="B24" s="2" t="s">
        <v>113</v>
      </c>
      <c r="D24" s="2"/>
      <c r="E24" s="2"/>
      <c r="F24" s="2"/>
      <c r="G24" s="2"/>
      <c r="H24" s="32">
        <v>1276</v>
      </c>
      <c r="I24" s="32"/>
      <c r="J24" s="18">
        <v>24282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35928</v>
      </c>
      <c r="I25" s="32"/>
      <c r="J25" s="18">
        <v>16137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SUM(H22:H26)</f>
        <v>79172</v>
      </c>
      <c r="I27" s="32"/>
      <c r="J27" s="61">
        <f>SUM(J22:J26)</f>
        <v>95141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61</v>
      </c>
      <c r="C29" s="2"/>
      <c r="D29" s="2"/>
      <c r="E29" s="2"/>
      <c r="F29" s="2"/>
      <c r="G29" s="2"/>
      <c r="H29" s="48">
        <f>SUM(H19+H27)</f>
        <v>138312</v>
      </c>
      <c r="I29" s="59"/>
      <c r="J29" s="49">
        <f>SUM(J19+J27)</f>
        <v>151188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39</v>
      </c>
      <c r="C34" s="2"/>
      <c r="D34" s="2"/>
      <c r="E34" s="2"/>
      <c r="F34" s="2"/>
      <c r="G34" s="2"/>
      <c r="H34" s="32">
        <v>30629</v>
      </c>
      <c r="I34" s="32"/>
      <c r="J34" s="18">
        <v>35873</v>
      </c>
      <c r="N34" s="6"/>
    </row>
    <row r="35" spans="1:14" s="3" customFormat="1" ht="12.75" customHeight="1">
      <c r="A35" s="2"/>
      <c r="B35" s="2" t="s">
        <v>45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  <c r="N35" s="6"/>
    </row>
    <row r="36" spans="1:10" s="3" customFormat="1" ht="12.75" customHeight="1">
      <c r="A36" s="2"/>
      <c r="B36" s="2" t="s">
        <v>79</v>
      </c>
      <c r="C36" s="2"/>
      <c r="D36" s="2"/>
      <c r="E36" s="2"/>
      <c r="F36" s="2"/>
      <c r="G36" s="2"/>
      <c r="H36" s="32">
        <v>-11358</v>
      </c>
      <c r="I36" s="32"/>
      <c r="J36" s="18">
        <v>-11358</v>
      </c>
    </row>
    <row r="37" spans="1:14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89</v>
      </c>
      <c r="C39" s="2"/>
      <c r="D39" s="2"/>
      <c r="E39" s="2"/>
      <c r="F39" s="2"/>
      <c r="G39" s="2"/>
      <c r="H39" s="43">
        <f>SUM(H33:H38)</f>
        <v>121607</v>
      </c>
      <c r="I39" s="32"/>
      <c r="J39" s="44">
        <f>SUM(J33:J38)</f>
        <v>126851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71</v>
      </c>
      <c r="I41" s="32"/>
      <c r="J41" s="18">
        <v>92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63</v>
      </c>
      <c r="H43" s="52">
        <f>SUM(H39:H42)</f>
        <v>121678</v>
      </c>
      <c r="J43" s="61">
        <f>SUM(J39:J42)</f>
        <v>126943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64</v>
      </c>
      <c r="H45" s="2"/>
      <c r="J45" s="2"/>
    </row>
    <row r="46" spans="1:10" s="3" customFormat="1" ht="12.75" customHeight="1">
      <c r="A46" s="2"/>
      <c r="B46" s="2" t="s">
        <v>115</v>
      </c>
      <c r="H46" s="32">
        <f>5000-15</f>
        <v>4985</v>
      </c>
      <c r="I46" s="32"/>
      <c r="J46" s="18">
        <v>4985</v>
      </c>
    </row>
    <row r="47" spans="1:10" s="3" customFormat="1" ht="12.75" customHeight="1">
      <c r="A47" s="2"/>
      <c r="B47" s="2" t="s">
        <v>14</v>
      </c>
      <c r="H47" s="32">
        <v>2099</v>
      </c>
      <c r="I47" s="32"/>
      <c r="J47" s="18">
        <v>2099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7084</v>
      </c>
      <c r="I49" s="32"/>
      <c r="J49" s="61">
        <f>SUM(J46:J48)</f>
        <v>7084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26</v>
      </c>
      <c r="C52" s="2"/>
      <c r="D52" s="2"/>
      <c r="E52" s="2"/>
      <c r="F52" s="2"/>
      <c r="G52" s="2"/>
      <c r="H52" s="32">
        <f>7910+15</f>
        <v>7925</v>
      </c>
      <c r="I52" s="32"/>
      <c r="J52" s="18">
        <f>12189+16</f>
        <v>12205</v>
      </c>
      <c r="M52" s="6"/>
    </row>
    <row r="53" spans="1:10" s="3" customFormat="1" ht="12.75" customHeight="1">
      <c r="A53" s="2"/>
      <c r="B53" s="2" t="s">
        <v>65</v>
      </c>
      <c r="D53" s="2"/>
      <c r="E53" s="2"/>
      <c r="F53" s="2"/>
      <c r="G53" s="2"/>
      <c r="H53" s="32">
        <v>1408</v>
      </c>
      <c r="I53" s="32"/>
      <c r="J53" s="18">
        <v>1456</v>
      </c>
    </row>
    <row r="54" spans="1:10" s="3" customFormat="1" ht="12.75" customHeight="1">
      <c r="A54" s="2"/>
      <c r="B54" s="2" t="s">
        <v>114</v>
      </c>
      <c r="D54" s="2"/>
      <c r="E54" s="2"/>
      <c r="F54" s="2"/>
      <c r="G54" s="2"/>
      <c r="H54" s="20">
        <v>0</v>
      </c>
      <c r="I54" s="32"/>
      <c r="J54" s="18">
        <v>3500</v>
      </c>
    </row>
    <row r="55" spans="1:13" s="3" customFormat="1" ht="12.75" customHeight="1">
      <c r="A55" s="2"/>
      <c r="B55" s="2" t="s">
        <v>94</v>
      </c>
      <c r="D55" s="2"/>
      <c r="E55" s="2"/>
      <c r="F55" s="2"/>
      <c r="G55" s="2"/>
      <c r="H55" s="32">
        <v>217</v>
      </c>
      <c r="I55" s="32"/>
      <c r="J55" s="20">
        <v>0</v>
      </c>
      <c r="M55" s="6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9"/>
      <c r="I56" s="32"/>
      <c r="J56" s="60"/>
    </row>
    <row r="57" spans="1:13" s="3" customFormat="1" ht="12.75" customHeight="1">
      <c r="A57" s="2"/>
      <c r="B57" s="2"/>
      <c r="D57" s="2"/>
      <c r="E57" s="2"/>
      <c r="F57" s="2"/>
      <c r="G57" s="2"/>
      <c r="H57" s="52">
        <f>SUM(H52:H56)</f>
        <v>9550</v>
      </c>
      <c r="I57" s="32"/>
      <c r="J57" s="61">
        <f>SUM(J52:J56)</f>
        <v>17161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66</v>
      </c>
      <c r="C59" s="2"/>
      <c r="D59" s="2"/>
      <c r="E59" s="2"/>
      <c r="F59" s="2"/>
      <c r="G59" s="2"/>
      <c r="H59" s="65">
        <f>SUM(H49+H57)</f>
        <v>16634</v>
      </c>
      <c r="I59" s="32"/>
      <c r="J59" s="66">
        <f>SUM(J49+J57)</f>
        <v>24245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67</v>
      </c>
      <c r="C61" s="2"/>
      <c r="D61" s="2"/>
      <c r="E61" s="2"/>
      <c r="F61" s="2"/>
      <c r="G61" s="2"/>
      <c r="H61" s="48">
        <f>SUM(H43+H59)</f>
        <v>138312</v>
      </c>
      <c r="I61" s="32"/>
      <c r="J61" s="49">
        <f>SUM(J43+J59)</f>
        <v>151188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85</v>
      </c>
      <c r="H64" s="46">
        <f>SUM(H43/(H33-15057))</f>
        <v>0.6985721749214897</v>
      </c>
      <c r="I64" s="35"/>
      <c r="J64" s="47">
        <f>SUM(J43/(J33-15057))</f>
        <v>0.7287993523977931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103</v>
      </c>
    </row>
    <row r="67" s="3" customFormat="1" ht="15">
      <c r="A67" s="14" t="s">
        <v>120</v>
      </c>
    </row>
    <row r="68" s="3" customFormat="1" ht="15"/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2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63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4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3rd financial quarter ended 30 September 2011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88</v>
      </c>
    </row>
    <row r="6" ht="14.25">
      <c r="A6" s="1"/>
    </row>
    <row r="7" ht="15">
      <c r="B7" s="3"/>
    </row>
    <row r="8" spans="2:19" ht="15">
      <c r="B8" s="3"/>
      <c r="E8" s="38" t="s">
        <v>34</v>
      </c>
      <c r="F8" s="10"/>
      <c r="G8" s="105" t="s">
        <v>27</v>
      </c>
      <c r="H8" s="105"/>
      <c r="I8" s="105"/>
      <c r="J8" s="105"/>
      <c r="K8" s="105"/>
      <c r="L8" s="10"/>
      <c r="M8" s="38" t="s">
        <v>31</v>
      </c>
      <c r="N8" s="13"/>
      <c r="O8" s="25"/>
      <c r="P8" s="13"/>
      <c r="Q8" s="25" t="s">
        <v>69</v>
      </c>
      <c r="S8" s="25" t="s">
        <v>38</v>
      </c>
    </row>
    <row r="9" spans="5:19" ht="12.75">
      <c r="E9" s="13" t="s">
        <v>35</v>
      </c>
      <c r="F9" s="10"/>
      <c r="G9" s="19"/>
      <c r="H9" s="19"/>
      <c r="I9" s="19"/>
      <c r="J9" s="19"/>
      <c r="K9" s="13" t="s">
        <v>28</v>
      </c>
      <c r="L9" s="10"/>
      <c r="M9" s="19"/>
      <c r="N9" s="19"/>
      <c r="O9" s="16"/>
      <c r="P9" s="19"/>
      <c r="Q9" s="25" t="s">
        <v>68</v>
      </c>
      <c r="S9" s="25" t="s">
        <v>70</v>
      </c>
    </row>
    <row r="10" spans="5:19" ht="12.75">
      <c r="E10" s="13" t="s">
        <v>36</v>
      </c>
      <c r="F10" s="11"/>
      <c r="G10" s="13" t="s">
        <v>40</v>
      </c>
      <c r="H10" s="13"/>
      <c r="I10" s="13" t="s">
        <v>80</v>
      </c>
      <c r="J10" s="13"/>
      <c r="K10" s="13" t="s">
        <v>29</v>
      </c>
      <c r="L10" s="10"/>
      <c r="M10" s="13" t="s">
        <v>32</v>
      </c>
      <c r="N10" s="13"/>
      <c r="O10" s="15" t="s">
        <v>38</v>
      </c>
      <c r="P10" s="13"/>
      <c r="Q10" s="16"/>
      <c r="S10" s="16"/>
    </row>
    <row r="11" spans="5:19" ht="12.75">
      <c r="E11" s="9" t="s">
        <v>37</v>
      </c>
      <c r="F11" s="11"/>
      <c r="G11" s="9" t="s">
        <v>41</v>
      </c>
      <c r="H11" s="13"/>
      <c r="I11" s="9" t="s">
        <v>81</v>
      </c>
      <c r="J11" s="13"/>
      <c r="K11" s="9" t="s">
        <v>30</v>
      </c>
      <c r="L11" s="10"/>
      <c r="M11" s="9" t="s">
        <v>33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128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118</v>
      </c>
      <c r="E14" s="18">
        <v>189238</v>
      </c>
      <c r="F14" s="12"/>
      <c r="G14" s="18">
        <v>-109628</v>
      </c>
      <c r="H14" s="18"/>
      <c r="I14" s="18">
        <v>-11358</v>
      </c>
      <c r="J14" s="18"/>
      <c r="K14" s="18">
        <v>22726</v>
      </c>
      <c r="L14" s="12"/>
      <c r="M14" s="18">
        <v>35873</v>
      </c>
      <c r="N14" s="18"/>
      <c r="O14" s="44">
        <f>SUM(E14:M14)</f>
        <v>126851</v>
      </c>
      <c r="P14" s="18"/>
      <c r="Q14" s="44">
        <v>92</v>
      </c>
      <c r="R14" s="12"/>
      <c r="S14" s="44">
        <f>SUM(O14:Q14)</f>
        <v>126943</v>
      </c>
    </row>
    <row r="15" spans="2:19" ht="12.75">
      <c r="B15" s="2" t="s">
        <v>76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82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83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-5244</v>
      </c>
      <c r="N17" s="18"/>
      <c r="O17" s="44">
        <f>SUM(E17:M17)</f>
        <v>-5244</v>
      </c>
      <c r="P17" s="18"/>
      <c r="Q17" s="44">
        <f>'P&amp;L(FRS)'!I44</f>
        <v>-21</v>
      </c>
      <c r="R17" s="12"/>
      <c r="S17" s="44">
        <f>SUM(O17:Q17)</f>
        <v>-5265</v>
      </c>
    </row>
    <row r="18" spans="2:19" ht="12.75">
      <c r="B18" s="2" t="s">
        <v>84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4">
        <v>0</v>
      </c>
      <c r="R18" s="12"/>
      <c r="S18" s="4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134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-11358</v>
      </c>
      <c r="J20" s="48"/>
      <c r="K20" s="48">
        <f>SUM(K14:K19)</f>
        <v>22726</v>
      </c>
      <c r="L20" s="51"/>
      <c r="M20" s="48">
        <f>SUM(M14:M19)</f>
        <v>30629</v>
      </c>
      <c r="N20" s="51"/>
      <c r="O20" s="48">
        <f>SUM(O14:O19)</f>
        <v>121607</v>
      </c>
      <c r="P20" s="51"/>
      <c r="Q20" s="48">
        <f>SUM(Q14:Q19)</f>
        <v>71</v>
      </c>
      <c r="R20" s="42"/>
      <c r="S20" s="48">
        <f>SUM(S14:S19)</f>
        <v>121678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104</v>
      </c>
      <c r="E25" s="18">
        <v>189238</v>
      </c>
      <c r="F25" s="12"/>
      <c r="G25" s="18">
        <v>-109628</v>
      </c>
      <c r="H25" s="18"/>
      <c r="I25" s="18">
        <v>-11355</v>
      </c>
      <c r="J25" s="18"/>
      <c r="K25" s="18">
        <v>22726</v>
      </c>
      <c r="L25" s="12"/>
      <c r="M25" s="18">
        <v>42818</v>
      </c>
      <c r="N25" s="18"/>
      <c r="O25" s="44">
        <f>SUM(E25:M25)</f>
        <v>133799</v>
      </c>
      <c r="P25" s="18"/>
      <c r="Q25" s="44">
        <v>91</v>
      </c>
      <c r="R25" s="12"/>
      <c r="S25" s="44">
        <f>SUM(O25:Q25)</f>
        <v>133890</v>
      </c>
      <c r="V25" s="60"/>
    </row>
    <row r="26" spans="2:22" ht="12.75">
      <c r="B26" s="2" t="s">
        <v>76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82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83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-4806</v>
      </c>
      <c r="N28" s="18"/>
      <c r="O28" s="44">
        <f>SUM(E28:M28)</f>
        <v>-4806</v>
      </c>
      <c r="P28" s="18"/>
      <c r="Q28" s="44">
        <f>'P&amp;L(FRS)'!K44</f>
        <v>3</v>
      </c>
      <c r="R28" s="12"/>
      <c r="S28" s="44">
        <f>SUM(O28:Q28)</f>
        <v>-4803</v>
      </c>
      <c r="V28" s="60"/>
    </row>
    <row r="29" spans="2:22" ht="12.75">
      <c r="B29" s="2" t="s">
        <v>84</v>
      </c>
      <c r="E29" s="20">
        <v>0</v>
      </c>
      <c r="F29" s="12"/>
      <c r="G29" s="20">
        <v>0</v>
      </c>
      <c r="H29" s="20"/>
      <c r="I29" s="100">
        <v>-1</v>
      </c>
      <c r="J29" s="20"/>
      <c r="K29" s="20">
        <v>0</v>
      </c>
      <c r="L29" s="12"/>
      <c r="M29" s="20">
        <v>0</v>
      </c>
      <c r="N29" s="18"/>
      <c r="O29" s="44">
        <f>SUM(E29:M29)</f>
        <v>-1</v>
      </c>
      <c r="P29" s="18"/>
      <c r="Q29" s="74">
        <v>0</v>
      </c>
      <c r="R29" s="12"/>
      <c r="S29" s="44">
        <f>SUM(O29:Q29)</f>
        <v>-1</v>
      </c>
      <c r="V29" s="67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18"/>
      <c r="O30" s="74"/>
      <c r="P30" s="18"/>
      <c r="Q30" s="44"/>
      <c r="R30" s="12"/>
      <c r="S30" s="44"/>
      <c r="V30" s="67"/>
    </row>
    <row r="31" spans="2:22" ht="13.5" thickBot="1">
      <c r="B31" s="2" t="s">
        <v>135</v>
      </c>
      <c r="E31" s="49">
        <f>SUM(E25:E30)</f>
        <v>189238</v>
      </c>
      <c r="F31" s="50"/>
      <c r="G31" s="49">
        <f>SUM(G25:G30)</f>
        <v>-109628</v>
      </c>
      <c r="H31" s="49"/>
      <c r="I31" s="49">
        <f>SUM(I25:I30)</f>
        <v>-11356</v>
      </c>
      <c r="J31" s="49"/>
      <c r="K31" s="49">
        <f>SUM(K25:K30)</f>
        <v>22726</v>
      </c>
      <c r="L31" s="50"/>
      <c r="M31" s="49">
        <f>SUM(M25:M30)</f>
        <v>38012</v>
      </c>
      <c r="N31" s="50"/>
      <c r="O31" s="49">
        <f>SUM(O25:O30)</f>
        <v>128992</v>
      </c>
      <c r="P31" s="50"/>
      <c r="Q31" s="49">
        <f>SUM(Q25:Q30)</f>
        <v>94</v>
      </c>
      <c r="R31" s="12"/>
      <c r="S31" s="49">
        <f>SUM(S25:S30)</f>
        <v>129086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50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119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zoomScalePageLayoutView="0" workbookViewId="0" topLeftCell="A1">
      <selection activeCell="J1" sqref="J1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Interim Financial Report for the 3rd financial quarter ended 30 September 2011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101</v>
      </c>
    </row>
    <row r="6" spans="1:15" ht="14.25">
      <c r="A6" s="1"/>
      <c r="O6" s="67"/>
    </row>
    <row r="7" spans="10:15" ht="12.75">
      <c r="J7" s="106" t="s">
        <v>130</v>
      </c>
      <c r="K7" s="106"/>
      <c r="L7" s="106"/>
      <c r="O7" s="67"/>
    </row>
    <row r="8" spans="10:15" ht="12.75">
      <c r="J8" s="104" t="s">
        <v>0</v>
      </c>
      <c r="K8" s="104"/>
      <c r="L8" s="104"/>
      <c r="O8" s="67"/>
    </row>
    <row r="9" spans="9:15" ht="12.75">
      <c r="I9" s="26"/>
      <c r="J9" s="75">
        <v>40816</v>
      </c>
      <c r="L9" s="76">
        <v>40451</v>
      </c>
      <c r="O9" s="81"/>
    </row>
    <row r="10" spans="9:15" ht="12" customHeight="1">
      <c r="I10" s="26"/>
      <c r="J10" s="84" t="s">
        <v>95</v>
      </c>
      <c r="L10" s="85" t="s">
        <v>95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71</v>
      </c>
      <c r="I14" s="42"/>
      <c r="J14" s="42">
        <v>-5262</v>
      </c>
      <c r="L14" s="12">
        <v>-4775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4309</v>
      </c>
      <c r="L17" s="12">
        <v>2672</v>
      </c>
      <c r="O17" s="59"/>
    </row>
    <row r="18" spans="1:15" ht="12.75">
      <c r="A18" s="2" t="s">
        <v>90</v>
      </c>
      <c r="I18" s="42"/>
      <c r="J18" s="42">
        <v>220</v>
      </c>
      <c r="L18" s="12">
        <v>1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122</v>
      </c>
      <c r="I20" s="18"/>
      <c r="J20" s="51">
        <f>SUM(J14:J19)</f>
        <v>-733</v>
      </c>
      <c r="L20" s="50">
        <f>SUM(L14:L19)</f>
        <v>-2102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12754</v>
      </c>
      <c r="L22" s="12">
        <v>4835</v>
      </c>
      <c r="O22" s="59"/>
    </row>
    <row r="23" spans="1:15" ht="12.75">
      <c r="A23" s="2" t="s">
        <v>54</v>
      </c>
      <c r="H23" s="42"/>
      <c r="I23" s="42"/>
      <c r="J23" s="42">
        <v>-4280</v>
      </c>
      <c r="L23" s="12">
        <v>839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91</v>
      </c>
      <c r="I25" s="32"/>
      <c r="J25" s="51">
        <f>SUM(J20:J24)</f>
        <v>7741</v>
      </c>
      <c r="L25" s="50">
        <f>SUM(L20:L24)</f>
        <v>3572</v>
      </c>
      <c r="O25" s="59"/>
    </row>
    <row r="26" spans="1:15" ht="12.75">
      <c r="A26" s="2" t="s">
        <v>96</v>
      </c>
      <c r="I26" s="42"/>
      <c r="J26" s="42">
        <v>-48</v>
      </c>
      <c r="L26" s="12">
        <v>-28</v>
      </c>
      <c r="O26" s="59"/>
    </row>
    <row r="27" spans="1:15" ht="12.75">
      <c r="A27" s="2" t="s">
        <v>48</v>
      </c>
      <c r="I27" s="42"/>
      <c r="J27" s="42">
        <v>97</v>
      </c>
      <c r="L27" s="91">
        <v>51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51</v>
      </c>
      <c r="I29" s="32"/>
      <c r="J29" s="52">
        <f>SUM(J25:J28)</f>
        <v>7790</v>
      </c>
      <c r="L29" s="61">
        <f>SUM(L25:L28)</f>
        <v>3595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-6581</v>
      </c>
      <c r="L33" s="12">
        <v>218</v>
      </c>
      <c r="O33" s="59"/>
    </row>
    <row r="34" spans="1:15" ht="12.75">
      <c r="A34" s="2" t="s">
        <v>131</v>
      </c>
      <c r="I34" s="42"/>
      <c r="J34" s="42">
        <v>0</v>
      </c>
      <c r="L34" s="12">
        <v>-15554</v>
      </c>
      <c r="O34" s="59"/>
    </row>
    <row r="35" spans="1:15" ht="12.75">
      <c r="A35" s="2" t="s">
        <v>126</v>
      </c>
      <c r="I35" s="42"/>
      <c r="J35" s="42">
        <v>-2100</v>
      </c>
      <c r="L35" s="12">
        <v>0</v>
      </c>
      <c r="O35" s="59"/>
    </row>
    <row r="36" spans="1:15" ht="12.75">
      <c r="A36" s="2" t="s">
        <v>132</v>
      </c>
      <c r="I36" s="42"/>
      <c r="J36" s="42">
        <v>24282</v>
      </c>
      <c r="L36" s="12">
        <v>0</v>
      </c>
      <c r="O36" s="59"/>
    </row>
    <row r="37" spans="9:15" ht="9.75" customHeight="1">
      <c r="I37" s="42"/>
      <c r="J37" s="42"/>
      <c r="L37" s="12"/>
      <c r="O37" s="59"/>
    </row>
    <row r="38" spans="1:15" ht="12.75">
      <c r="A38" s="14" t="s">
        <v>52</v>
      </c>
      <c r="I38" s="32"/>
      <c r="J38" s="52">
        <f>SUM(J33:J37)</f>
        <v>15601</v>
      </c>
      <c r="L38" s="61">
        <f>SUM(L33:L37)</f>
        <v>-15336</v>
      </c>
      <c r="O38" s="59"/>
    </row>
    <row r="39" spans="9:15" ht="8.25" customHeight="1">
      <c r="I39" s="42"/>
      <c r="J39" s="42"/>
      <c r="L39" s="12"/>
      <c r="O39" s="59"/>
    </row>
    <row r="40" spans="1:15" ht="12.75">
      <c r="A40" s="41" t="s">
        <v>22</v>
      </c>
      <c r="I40" s="42"/>
      <c r="J40" s="42"/>
      <c r="L40" s="12"/>
      <c r="O40" s="59"/>
    </row>
    <row r="41" spans="9:15" ht="9" customHeight="1">
      <c r="I41" s="42"/>
      <c r="J41" s="42"/>
      <c r="L41" s="12"/>
      <c r="O41" s="59"/>
    </row>
    <row r="42" spans="1:15" ht="12.75" customHeight="1">
      <c r="A42" s="2" t="s">
        <v>49</v>
      </c>
      <c r="I42" s="42"/>
      <c r="J42" s="42">
        <v>-317</v>
      </c>
      <c r="L42" s="12">
        <v>-50</v>
      </c>
      <c r="O42" s="59"/>
    </row>
    <row r="43" spans="1:15" ht="12.75" customHeight="1">
      <c r="A43" s="2" t="s">
        <v>115</v>
      </c>
      <c r="I43" s="42"/>
      <c r="J43" s="42">
        <v>0</v>
      </c>
      <c r="L43" s="12">
        <v>0</v>
      </c>
      <c r="O43" s="59"/>
    </row>
    <row r="44" spans="1:15" ht="12.75" customHeight="1">
      <c r="A44" s="2" t="s">
        <v>114</v>
      </c>
      <c r="I44" s="42"/>
      <c r="J44" s="42">
        <v>-3500</v>
      </c>
      <c r="L44" s="12">
        <v>1501</v>
      </c>
      <c r="O44" s="59"/>
    </row>
    <row r="45" spans="1:15" ht="12.75" customHeight="1">
      <c r="A45" s="2" t="s">
        <v>86</v>
      </c>
      <c r="I45" s="42"/>
      <c r="J45" s="42">
        <v>0</v>
      </c>
      <c r="L45" s="12">
        <v>-1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53</v>
      </c>
      <c r="I47" s="32"/>
      <c r="J47" s="52">
        <f>SUM(J42:J46)</f>
        <v>-3817</v>
      </c>
      <c r="L47" s="61">
        <f>SUM(L42:L46)</f>
        <v>1450</v>
      </c>
      <c r="O47" s="59"/>
    </row>
    <row r="48" spans="9:15" ht="9" customHeight="1">
      <c r="I48" s="42"/>
      <c r="J48" s="42"/>
      <c r="L48" s="12"/>
      <c r="O48" s="59"/>
    </row>
    <row r="49" spans="1:15" ht="12.75">
      <c r="A49" s="14" t="s">
        <v>23</v>
      </c>
      <c r="I49" s="42"/>
      <c r="J49" s="42"/>
      <c r="L49" s="12"/>
      <c r="O49" s="59"/>
    </row>
    <row r="50" spans="1:15" ht="12.75">
      <c r="A50" s="14" t="s">
        <v>93</v>
      </c>
      <c r="G50" s="12"/>
      <c r="H50" s="12"/>
      <c r="I50" s="32"/>
      <c r="J50" s="51">
        <f>J29+J38+J47</f>
        <v>19574</v>
      </c>
      <c r="L50" s="50">
        <f>L29+L38+L47</f>
        <v>-10291</v>
      </c>
      <c r="O50" s="59"/>
    </row>
    <row r="51" spans="9:15" ht="9" customHeight="1">
      <c r="I51" s="42"/>
      <c r="J51" s="42"/>
      <c r="L51" s="12"/>
      <c r="O51" s="59"/>
    </row>
    <row r="52" spans="1:15" ht="12.75">
      <c r="A52" s="2" t="s">
        <v>98</v>
      </c>
      <c r="I52" s="42"/>
      <c r="J52" s="42">
        <v>16137</v>
      </c>
      <c r="L52" s="12">
        <v>10677</v>
      </c>
      <c r="O52" s="59"/>
    </row>
    <row r="53" spans="9:15" ht="8.25" customHeight="1">
      <c r="I53" s="42"/>
      <c r="J53" s="42"/>
      <c r="L53" s="12"/>
      <c r="O53" s="59"/>
    </row>
    <row r="54" spans="1:15" ht="13.5" thickBot="1">
      <c r="A54" s="14" t="s">
        <v>97</v>
      </c>
      <c r="I54" s="32"/>
      <c r="J54" s="54">
        <f>SUM(J49:J53)</f>
        <v>35711</v>
      </c>
      <c r="L54" s="68">
        <f>SUM(L49:L53)</f>
        <v>386</v>
      </c>
      <c r="O54" s="82"/>
    </row>
    <row r="55" spans="9:15" ht="10.5" customHeight="1" thickTop="1">
      <c r="I55" s="12"/>
      <c r="L55" s="12"/>
      <c r="O55" s="60"/>
    </row>
    <row r="56" spans="1:15" ht="12.75">
      <c r="A56" s="2" t="s">
        <v>92</v>
      </c>
      <c r="I56" s="12"/>
      <c r="J56" s="25" t="s">
        <v>1</v>
      </c>
      <c r="L56" s="15" t="s">
        <v>1</v>
      </c>
      <c r="O56" s="60"/>
    </row>
    <row r="57" spans="2:15" ht="12.75">
      <c r="B57" s="2" t="s">
        <v>10</v>
      </c>
      <c r="I57" s="40"/>
      <c r="J57" s="42">
        <v>35928</v>
      </c>
      <c r="L57" s="69">
        <v>4209</v>
      </c>
      <c r="O57" s="79"/>
    </row>
    <row r="58" spans="2:15" ht="12.75">
      <c r="B58" s="2" t="s">
        <v>47</v>
      </c>
      <c r="I58" s="40"/>
      <c r="J58" s="40">
        <v>-217</v>
      </c>
      <c r="L58" s="69">
        <v>-3823</v>
      </c>
      <c r="O58" s="80"/>
    </row>
    <row r="59" spans="9:15" ht="13.5" thickBot="1">
      <c r="I59" s="32"/>
      <c r="J59" s="48">
        <f>SUM(J57:J58)</f>
        <v>35711</v>
      </c>
      <c r="L59" s="49">
        <f>SUM(L57:L58)</f>
        <v>386</v>
      </c>
      <c r="O59" s="80"/>
    </row>
    <row r="60" ht="13.5" thickTop="1">
      <c r="O60" s="59"/>
    </row>
    <row r="61" ht="12.75">
      <c r="O61" s="67"/>
    </row>
    <row r="62" spans="1:15" ht="12.75">
      <c r="A62" s="14" t="s">
        <v>105</v>
      </c>
      <c r="O62" s="67"/>
    </row>
    <row r="63" spans="1:15" ht="12.75">
      <c r="A63" s="14" t="s">
        <v>117</v>
      </c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  <row r="71" ht="12.75">
      <c r="O71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2011-11-14T09:33:39Z</cp:lastPrinted>
  <dcterms:created xsi:type="dcterms:W3CDTF">2002-09-30T02:58:50Z</dcterms:created>
  <dcterms:modified xsi:type="dcterms:W3CDTF">2011-11-18T07:01:16Z</dcterms:modified>
  <cp:category/>
  <cp:version/>
  <cp:contentType/>
  <cp:contentStatus/>
</cp:coreProperties>
</file>